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630" yWindow="600" windowWidth="37095" windowHeight="17055"/>
  </bookViews>
  <sheets>
    <sheet name="40204810200000000013" sheetId="2" r:id="rId1"/>
    <sheet name="Лист1" sheetId="3" r:id="rId2"/>
  </sheets>
  <definedNames>
    <definedName name="_xlnm.Print_Titles" localSheetId="0">'40204810200000000013'!$4:$5</definedName>
  </definedNames>
  <calcPr calcId="152511"/>
</workbook>
</file>

<file path=xl/calcChain.xml><?xml version="1.0" encoding="utf-8"?>
<calcChain xmlns="http://schemas.openxmlformats.org/spreadsheetml/2006/main">
  <c r="G28" i="2" l="1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7" i="2"/>
  <c r="G8" i="2"/>
  <c r="G9" i="2"/>
  <c r="G10" i="2"/>
  <c r="G11" i="2"/>
  <c r="G12" i="2"/>
  <c r="G13" i="2"/>
  <c r="G6" i="2"/>
  <c r="F7" i="2"/>
  <c r="F8" i="2"/>
  <c r="F9" i="2"/>
  <c r="F10" i="2"/>
  <c r="F11" i="2"/>
  <c r="F12" i="2"/>
  <c r="F13" i="2"/>
  <c r="F6" i="2"/>
  <c r="F29" i="2" l="1"/>
  <c r="G29" i="2"/>
  <c r="E14" i="2"/>
  <c r="F14" i="2"/>
  <c r="H14" i="2"/>
  <c r="I14" i="2"/>
  <c r="D14" i="2" l="1"/>
  <c r="G14" i="2" s="1"/>
  <c r="C14" i="2"/>
</calcChain>
</file>

<file path=xl/sharedStrings.xml><?xml version="1.0" encoding="utf-8"?>
<sst xmlns="http://schemas.openxmlformats.org/spreadsheetml/2006/main" count="60" uniqueCount="39">
  <si>
    <t>Единица измерения: руб.</t>
  </si>
  <si>
    <t>Наименование показателя</t>
  </si>
  <si>
    <t>Вед.</t>
  </si>
  <si>
    <t/>
  </si>
  <si>
    <t>701</t>
  </si>
  <si>
    <t>703</t>
  </si>
  <si>
    <t>707</t>
  </si>
  <si>
    <t>709</t>
  </si>
  <si>
    <t>731</t>
  </si>
  <si>
    <t>732</t>
  </si>
  <si>
    <t>734</t>
  </si>
  <si>
    <t>913</t>
  </si>
  <si>
    <t>ВСЕГО РАСХОДОВ:</t>
  </si>
  <si>
    <t>Отчет 2018 год</t>
  </si>
  <si>
    <t>Уточненная роспись на 01.10.2019</t>
  </si>
  <si>
    <t>Администрация ЗАТО г. Североморск</t>
  </si>
  <si>
    <t>Управление финансов администрации ЗАТО г. Североморск</t>
  </si>
  <si>
    <t>Управление образования администрации ЗАТО г. Североморск</t>
  </si>
  <si>
    <t>Управление культуры и международных связей администрации ЗАТО г. Североморск</t>
  </si>
  <si>
    <t>Комитет по развитию городского хозяйства Администрации ЗАТО г. Североморск</t>
  </si>
  <si>
    <t>Совет депутатов ЗАТО г. Североморск</t>
  </si>
  <si>
    <t>КОНТРОЛЬНО-СЧЕТНАЯ ПАЛАТА ЗАТО Г. СЕВЕРОМОРСК</t>
  </si>
  <si>
    <t>Комитет имущественных отношений администрации ЗАТО г.Североморск</t>
  </si>
  <si>
    <t>Сумма</t>
  </si>
  <si>
    <t>(%)</t>
  </si>
  <si>
    <t xml:space="preserve">Плановый период </t>
  </si>
  <si>
    <t>2021 год</t>
  </si>
  <si>
    <t>Отклонение к плану 2019 года</t>
  </si>
  <si>
    <t>2022 год</t>
  </si>
  <si>
    <t>Проект                        2020 год</t>
  </si>
  <si>
    <t>тыс.руб.</t>
  </si>
  <si>
    <t>Управление культуры, спорта, молодежной политики и международных связей администрации ЗАТО г. Североморск</t>
  </si>
  <si>
    <t>2026 год</t>
  </si>
  <si>
    <t>Прогноз расходов на 2025 -2027 годы (ведомственная структура)</t>
  </si>
  <si>
    <t>Отчет                    2023 год</t>
  </si>
  <si>
    <t>Утверждено   на 01.11.2024</t>
  </si>
  <si>
    <t>Проект                        2025 год</t>
  </si>
  <si>
    <t>Отклонение к плану 2024 года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</si>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</sst>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64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4" fontId="6" fillId="5" borderId="2" xfId="31" applyNumberFormat="1" applyFont="1" applyFill="1" applyProtection="1">
      <alignment horizontal="right" vertical="top" shrinkToFit="1"/>
    </xf>
    <xf numFmtId="0" fontId="6" fillId="0" borderId="1" xfId="36" applyNumberFormat="1" applyFont="1" applyProtection="1">
      <alignment horizontal="left" wrapText="1"/>
    </xf>
    <xf numFmtId="4" fontId="8" fillId="5" borderId="2" xfId="34" applyNumberFormat="1" applyFont="1" applyFill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164" fontId="11" fillId="5" borderId="2" xfId="34" applyNumberFormat="1" applyFont="1" applyFill="1" applyProtection="1">
      <alignment horizontal="right" vertical="top" shrinkToFit="1"/>
    </xf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0" fillId="0" borderId="2" xfId="29" applyNumberFormat="1" applyFont="1" applyProtection="1">
      <alignment vertical="top" wrapText="1"/>
    </xf>
    <xf numFmtId="1" fontId="10" fillId="0" borderId="2" xfId="30" applyNumberFormat="1" applyFont="1" applyProtection="1">
      <alignment horizontal="center" vertical="top" shrinkToFit="1"/>
    </xf>
    <xf numFmtId="164" fontId="10" fillId="0" borderId="2" xfId="31" applyNumberFormat="1" applyFont="1" applyFill="1" applyBorder="1" applyAlignment="1" applyProtection="1">
      <alignment horizontal="right" vertical="top" shrinkToFit="1"/>
    </xf>
    <xf numFmtId="4" fontId="11" fillId="5" borderId="2" xfId="34" applyNumberFormat="1" applyFont="1" applyFill="1" applyProtection="1">
      <alignment horizontal="right" vertical="top" shrinkToFit="1"/>
    </xf>
    <xf numFmtId="0" fontId="10" fillId="0" borderId="1" xfId="2" applyNumberFormat="1" applyFont="1" applyProtection="1"/>
    <xf numFmtId="0" fontId="10" fillId="0" borderId="1" xfId="36" applyNumberFormat="1" applyFont="1" applyProtection="1">
      <alignment horizontal="left" wrapText="1"/>
    </xf>
    <xf numFmtId="0" fontId="10" fillId="5" borderId="3" xfId="0" applyFont="1" applyFill="1" applyBorder="1" applyAlignment="1">
      <alignment horizontal="center" vertical="center" wrapText="1"/>
    </xf>
    <xf numFmtId="4" fontId="10" fillId="5" borderId="2" xfId="31" applyNumberFormat="1" applyFont="1" applyFill="1" applyProtection="1">
      <alignment horizontal="right" vertical="top" shrinkToFit="1"/>
    </xf>
    <xf numFmtId="4" fontId="11" fillId="5" borderId="2" xfId="31" applyNumberFormat="1" applyFont="1" applyFill="1" applyProtection="1">
      <alignment horizontal="right" vertical="top" shrinkToFit="1"/>
    </xf>
    <xf numFmtId="164" fontId="10" fillId="5" borderId="2" xfId="31" applyNumberFormat="1" applyFont="1" applyFill="1" applyProtection="1">
      <alignment horizontal="right" vertical="top" shrinkToFit="1"/>
    </xf>
    <xf numFmtId="164" fontId="11" fillId="5" borderId="2" xfId="31" applyNumberFormat="1" applyFont="1" applyFill="1" applyProtection="1">
      <alignment horizontal="right" vertical="top" shrinkToFit="1"/>
    </xf>
    <xf numFmtId="0" fontId="12" fillId="0" borderId="5" xfId="28" applyNumberFormat="1" applyFont="1" applyBorder="1" applyAlignment="1" applyProtection="1">
      <alignment horizontal="center" vertical="center" wrapText="1"/>
    </xf>
    <xf numFmtId="0" fontId="12" fillId="0" borderId="4" xfId="28" applyNumberFormat="1" applyFont="1" applyBorder="1" applyAlignment="1" applyProtection="1">
      <alignment horizontal="center" vertical="center" wrapText="1"/>
    </xf>
    <xf numFmtId="4" fontId="12" fillId="5" borderId="2" xfId="31" applyNumberFormat="1" applyFont="1" applyFill="1" applyProtection="1">
      <alignment horizontal="right" vertical="top" shrinkToFit="1"/>
    </xf>
    <xf numFmtId="4" fontId="14" fillId="5" borderId="2" xfId="34" applyNumberFormat="1" applyFont="1" applyFill="1" applyProtection="1">
      <alignment horizontal="right" vertical="top" shrinkToFit="1"/>
    </xf>
    <xf numFmtId="0" fontId="12" fillId="0" borderId="1" xfId="36" applyNumberFormat="1" applyFont="1" applyProtection="1">
      <alignment horizontal="left" wrapText="1"/>
    </xf>
    <xf numFmtId="4" fontId="12" fillId="5" borderId="2" xfId="32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center"/>
      <protection locked="0"/>
    </xf>
    <xf numFmtId="0" fontId="10" fillId="0" borderId="6" xfId="28" applyNumberFormat="1" applyFont="1" applyBorder="1" applyAlignment="1" applyProtection="1">
      <alignment horizontal="center" vertical="center" wrapText="1"/>
    </xf>
    <xf numFmtId="0" fontId="10" fillId="0" borderId="7" xfId="28" applyNumberFormat="1" applyFont="1" applyBorder="1" applyAlignment="1" applyProtection="1">
      <alignment horizontal="center" vertical="center" wrapText="1"/>
    </xf>
    <xf numFmtId="0" fontId="12" fillId="0" borderId="3" xfId="28" applyNumberFormat="1" applyFont="1" applyBorder="1" applyAlignment="1" applyProtection="1">
      <alignment horizontal="center" vertical="center" wrapText="1"/>
    </xf>
    <xf numFmtId="0" fontId="11" fillId="0" borderId="2" xfId="33" applyNumberFormat="1" applyFont="1" applyProtection="1">
      <alignment horizontal="left"/>
    </xf>
    <xf numFmtId="0" fontId="11" fillId="0" borderId="2" xfId="33" applyFont="1">
      <alignment horizontal="left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  <xf numFmtId="0" fontId="10" fillId="0" borderId="2" xfId="7" applyNumberFormat="1" applyFont="1" applyProtection="1">
      <alignment horizontal="center" vertical="center" wrapText="1"/>
    </xf>
    <xf numFmtId="0" fontId="10" fillId="0" borderId="2" xfId="7" applyFont="1">
      <alignment horizontal="center" vertical="center" wrapText="1"/>
    </xf>
    <xf numFmtId="0" fontId="10" fillId="0" borderId="2" xfId="28" applyNumberFormat="1" applyFont="1" applyProtection="1">
      <alignment horizontal="center" vertical="center" wrapText="1"/>
    </xf>
    <xf numFmtId="0" fontId="10" fillId="0" borderId="2" xfId="28" applyFont="1">
      <alignment horizontal="center" vertical="center" wrapText="1"/>
    </xf>
    <xf numFmtId="0" fontId="12" fillId="0" borderId="2" xfId="28" applyNumberFormat="1" applyFont="1" applyProtection="1">
      <alignment horizontal="center" vertical="center" wrapText="1"/>
    </xf>
    <xf numFmtId="0" fontId="12" fillId="0" borderId="2" xfId="28" applyFont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3" applyFont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4" applyFont="1">
      <alignment horizontal="center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  <xf numFmtId="0" fontId="6" fillId="0" borderId="1" xfId="36" applyNumberFormat="1" applyFont="1" applyProtection="1">
      <alignment horizontal="left" wrapText="1"/>
    </xf>
    <xf numFmtId="0" fontId="6" fillId="0" borderId="1" xfId="36" applyFont="1">
      <alignment horizontal="left" wrapText="1"/>
    </xf>
    <xf numFmtId="0" fontId="8" fillId="0" borderId="2" xfId="33" applyNumberFormat="1" applyFont="1" applyProtection="1">
      <alignment horizontal="left"/>
    </xf>
    <xf numFmtId="0" fontId="8" fillId="0" borderId="2" xfId="33" applyFont="1">
      <alignment horizontal="left"/>
    </xf>
    <xf numFmtId="0" fontId="6" fillId="0" borderId="2" xfId="28" applyNumberFormat="1" applyFont="1" applyProtection="1">
      <alignment horizontal="center" vertical="center" wrapText="1"/>
    </xf>
    <xf numFmtId="0" fontId="6" fillId="0" borderId="2" xfId="28" applyFont="1">
      <alignment horizontal="center" vertical="center" wrapText="1"/>
    </xf>
    <xf numFmtId="0" fontId="6" fillId="0" borderId="2" xfId="6" applyNumberFormat="1" applyFont="1" applyProtection="1">
      <alignment horizontal="center" vertical="center" wrapText="1"/>
    </xf>
    <xf numFmtId="0" fontId="6" fillId="0" borderId="2" xfId="6" applyFont="1">
      <alignment horizontal="center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2" xfId="7" applyFont="1">
      <alignment horizontal="center" vertical="center" wrapText="1"/>
    </xf>
    <xf numFmtId="0" fontId="10" fillId="0" borderId="3" xfId="28" applyNumberFormat="1" applyFont="1" applyBorder="1" applyAlignment="1" applyProtection="1">
      <alignment horizontal="center" vertical="center" wrapText="1"/>
    </xf>
    <xf numFmtId="0" fontId="10" fillId="0" borderId="5" xfId="28" applyNumberFormat="1" applyFont="1" applyBorder="1" applyAlignment="1" applyProtection="1">
      <alignment horizontal="center" vertical="center" wrapText="1"/>
    </xf>
    <xf numFmtId="0" fontId="10" fillId="0" borderId="4" xfId="28" applyNumberFormat="1" applyFont="1" applyBorder="1" applyAlignment="1" applyProtection="1">
      <alignment horizontal="center" vertical="center" wrapText="1"/>
    </xf>
    <xf numFmtId="0" fontId="15" fillId="0" borderId="0" xfId="0" applyFont="1" applyProtection="1">
      <protection locked="0"/>
    </xf>
  </cellXfs>
  <cellStyles count="52">
    <cellStyle name="br" xfId="39"/>
    <cellStyle name="col" xfId="38"/>
    <cellStyle name="st24" xfId="51"/>
    <cellStyle name="st25" xfId="50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zoomScaleNormal="100" zoomScaleSheetLayoutView="100" workbookViewId="0">
      <pane ySplit="5" topLeftCell="A6" activePane="bottomLeft" state="frozen"/>
      <selection pane="bottomLeft" activeCell="M36" sqref="M36"/>
    </sheetView>
  </sheetViews>
  <sheetFormatPr defaultRowHeight="15" x14ac:dyDescent="0.25"/>
  <cols>
    <col min="1" max="1" width="40" style="2" customWidth="1"/>
    <col min="2" max="2" width="6.5703125" style="2" customWidth="1"/>
    <col min="3" max="3" width="12.140625" style="2" customWidth="1"/>
    <col min="4" max="5" width="12.140625" style="12" customWidth="1"/>
    <col min="6" max="6" width="10.42578125" style="2" customWidth="1"/>
    <col min="7" max="7" width="7.140625" style="2" customWidth="1"/>
    <col min="8" max="9" width="12.5703125" style="12" customWidth="1"/>
    <col min="10" max="10" width="9.140625" style="2" customWidth="1"/>
    <col min="11" max="16384" width="9.140625" style="2"/>
  </cols>
  <sheetData>
    <row r="1" spans="1:10" ht="15.95" hidden="1" customHeight="1" x14ac:dyDescent="0.25">
      <c r="A1" s="44"/>
      <c r="B1" s="45"/>
      <c r="C1" s="45"/>
      <c r="D1" s="45"/>
      <c r="E1" s="45"/>
      <c r="F1" s="45"/>
      <c r="G1" s="45"/>
      <c r="H1" s="45"/>
      <c r="I1" s="45"/>
      <c r="J1" s="1"/>
    </row>
    <row r="2" spans="1:10" ht="15.75" hidden="1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1"/>
    </row>
    <row r="3" spans="1:10" ht="12.75" hidden="1" customHeight="1" x14ac:dyDescent="0.25">
      <c r="A3" s="48" t="s">
        <v>0</v>
      </c>
      <c r="B3" s="49"/>
      <c r="C3" s="49"/>
      <c r="D3" s="49"/>
      <c r="E3" s="49"/>
      <c r="F3" s="49"/>
      <c r="G3" s="49"/>
      <c r="H3" s="49"/>
      <c r="I3" s="49"/>
      <c r="J3" s="1"/>
    </row>
    <row r="4" spans="1:10" ht="26.25" hidden="1" customHeight="1" x14ac:dyDescent="0.25">
      <c r="A4" s="56" t="s">
        <v>1</v>
      </c>
      <c r="B4" s="58" t="s">
        <v>2</v>
      </c>
      <c r="C4" s="54" t="s">
        <v>13</v>
      </c>
      <c r="D4" s="42" t="s">
        <v>14</v>
      </c>
      <c r="E4" s="42" t="s">
        <v>29</v>
      </c>
      <c r="F4" s="31" t="s">
        <v>27</v>
      </c>
      <c r="G4" s="32"/>
      <c r="H4" s="33" t="s">
        <v>25</v>
      </c>
      <c r="I4" s="33"/>
      <c r="J4" s="1"/>
    </row>
    <row r="5" spans="1:10" hidden="1" x14ac:dyDescent="0.25">
      <c r="A5" s="57"/>
      <c r="B5" s="59"/>
      <c r="C5" s="55"/>
      <c r="D5" s="43"/>
      <c r="E5" s="43"/>
      <c r="F5" s="19" t="s">
        <v>23</v>
      </c>
      <c r="G5" s="19" t="s">
        <v>24</v>
      </c>
      <c r="H5" s="24" t="s">
        <v>26</v>
      </c>
      <c r="I5" s="25" t="s">
        <v>28</v>
      </c>
      <c r="J5" s="1"/>
    </row>
    <row r="6" spans="1:10" hidden="1" x14ac:dyDescent="0.25">
      <c r="A6" s="3" t="s">
        <v>15</v>
      </c>
      <c r="B6" s="4" t="s">
        <v>4</v>
      </c>
      <c r="C6" s="5">
        <v>294740061.20999998</v>
      </c>
      <c r="D6" s="29">
        <v>107905066.05</v>
      </c>
      <c r="E6" s="26">
        <v>111913602.31</v>
      </c>
      <c r="F6" s="20">
        <f>E6-D6</f>
        <v>4008536.2600000054</v>
      </c>
      <c r="G6" s="20">
        <f>E6/D6*100</f>
        <v>103.71487308866718</v>
      </c>
      <c r="H6" s="26">
        <v>103046908.13000001</v>
      </c>
      <c r="I6" s="26">
        <v>103298703.14</v>
      </c>
      <c r="J6" s="1"/>
    </row>
    <row r="7" spans="1:10" ht="25.5" hidden="1" x14ac:dyDescent="0.25">
      <c r="A7" s="3" t="s">
        <v>16</v>
      </c>
      <c r="B7" s="4" t="s">
        <v>5</v>
      </c>
      <c r="C7" s="5">
        <v>52084304.689999998</v>
      </c>
      <c r="D7" s="29">
        <v>70401753.900000006</v>
      </c>
      <c r="E7" s="26">
        <v>50976095.960000001</v>
      </c>
      <c r="F7" s="20">
        <f t="shared" ref="F7:F13" si="0">E7-D7</f>
        <v>-19425657.940000005</v>
      </c>
      <c r="G7" s="20">
        <f t="shared" ref="G7:G14" si="1">E7/D7*100</f>
        <v>72.407423304265151</v>
      </c>
      <c r="H7" s="26">
        <v>63718241.899999991</v>
      </c>
      <c r="I7" s="26">
        <v>68219879.789999992</v>
      </c>
      <c r="J7" s="1"/>
    </row>
    <row r="8" spans="1:10" ht="25.5" hidden="1" x14ac:dyDescent="0.25">
      <c r="A8" s="3" t="s">
        <v>17</v>
      </c>
      <c r="B8" s="4" t="s">
        <v>6</v>
      </c>
      <c r="C8" s="5">
        <v>1655088681.6199999</v>
      </c>
      <c r="D8" s="29">
        <v>1712308389.2</v>
      </c>
      <c r="E8" s="26">
        <v>1852688759.2700002</v>
      </c>
      <c r="F8" s="20">
        <f t="shared" si="0"/>
        <v>140380370.07000017</v>
      </c>
      <c r="G8" s="20">
        <f t="shared" si="1"/>
        <v>108.19831117778887</v>
      </c>
      <c r="H8" s="26">
        <v>1916633404.7899997</v>
      </c>
      <c r="I8" s="26">
        <v>1963227725.4899998</v>
      </c>
      <c r="J8" s="1"/>
    </row>
    <row r="9" spans="1:10" ht="25.5" hidden="1" x14ac:dyDescent="0.25">
      <c r="A9" s="3" t="s">
        <v>18</v>
      </c>
      <c r="B9" s="4" t="s">
        <v>7</v>
      </c>
      <c r="C9" s="5">
        <v>348388705.25999999</v>
      </c>
      <c r="D9" s="29">
        <v>375257016.56999999</v>
      </c>
      <c r="E9" s="26">
        <v>387571387.14999998</v>
      </c>
      <c r="F9" s="20">
        <f t="shared" si="0"/>
        <v>12314370.579999983</v>
      </c>
      <c r="G9" s="20">
        <f t="shared" si="1"/>
        <v>103.28158303142692</v>
      </c>
      <c r="H9" s="26">
        <v>382672986.88999999</v>
      </c>
      <c r="I9" s="26">
        <v>381708608.88999999</v>
      </c>
      <c r="J9" s="1"/>
    </row>
    <row r="10" spans="1:10" ht="25.5" hidden="1" x14ac:dyDescent="0.25">
      <c r="A10" s="3" t="s">
        <v>19</v>
      </c>
      <c r="B10" s="4" t="s">
        <v>8</v>
      </c>
      <c r="C10" s="5">
        <v>260774669.52000001</v>
      </c>
      <c r="D10" s="29">
        <v>954156898.88999999</v>
      </c>
      <c r="E10" s="26">
        <v>1374894882.8</v>
      </c>
      <c r="F10" s="20">
        <f t="shared" si="0"/>
        <v>420737983.90999997</v>
      </c>
      <c r="G10" s="20">
        <f t="shared" si="1"/>
        <v>144.09526194271166</v>
      </c>
      <c r="H10" s="26">
        <v>522819008.36999995</v>
      </c>
      <c r="I10" s="26">
        <v>325147405.29999995</v>
      </c>
      <c r="J10" s="1"/>
    </row>
    <row r="11" spans="1:10" hidden="1" x14ac:dyDescent="0.25">
      <c r="A11" s="3" t="s">
        <v>20</v>
      </c>
      <c r="B11" s="4" t="s">
        <v>9</v>
      </c>
      <c r="C11" s="5">
        <v>9630166.2200000007</v>
      </c>
      <c r="D11" s="29">
        <v>9939903.3300000001</v>
      </c>
      <c r="E11" s="26">
        <v>10539245.939999999</v>
      </c>
      <c r="F11" s="20">
        <f t="shared" si="0"/>
        <v>599342.6099999994</v>
      </c>
      <c r="G11" s="20">
        <f t="shared" si="1"/>
        <v>106.02966236292359</v>
      </c>
      <c r="H11" s="26">
        <v>10744839</v>
      </c>
      <c r="I11" s="26">
        <v>10744839</v>
      </c>
      <c r="J11" s="1"/>
    </row>
    <row r="12" spans="1:10" ht="25.5" hidden="1" x14ac:dyDescent="0.25">
      <c r="A12" s="3" t="s">
        <v>21</v>
      </c>
      <c r="B12" s="4" t="s">
        <v>10</v>
      </c>
      <c r="C12" s="5">
        <v>2294819.7200000002</v>
      </c>
      <c r="D12" s="29">
        <v>2551166.92</v>
      </c>
      <c r="E12" s="26">
        <v>3176055.23</v>
      </c>
      <c r="F12" s="20">
        <f t="shared" si="0"/>
        <v>624888.31000000006</v>
      </c>
      <c r="G12" s="20">
        <f t="shared" si="1"/>
        <v>124.49421498456871</v>
      </c>
      <c r="H12" s="26">
        <v>3210637.6599999997</v>
      </c>
      <c r="I12" s="26">
        <v>3216100.3899999997</v>
      </c>
      <c r="J12" s="1"/>
    </row>
    <row r="13" spans="1:10" ht="25.5" hidden="1" x14ac:dyDescent="0.25">
      <c r="A13" s="3" t="s">
        <v>22</v>
      </c>
      <c r="B13" s="4" t="s">
        <v>11</v>
      </c>
      <c r="C13" s="5">
        <v>89122033.480000004</v>
      </c>
      <c r="D13" s="29">
        <v>91088121.730000004</v>
      </c>
      <c r="E13" s="26">
        <v>104407026.91</v>
      </c>
      <c r="F13" s="20">
        <f t="shared" si="0"/>
        <v>13318905.179999992</v>
      </c>
      <c r="G13" s="20">
        <f t="shared" si="1"/>
        <v>114.6220000226587</v>
      </c>
      <c r="H13" s="26">
        <v>85054897.460000008</v>
      </c>
      <c r="I13" s="26">
        <v>83476178.280000001</v>
      </c>
      <c r="J13" s="1"/>
    </row>
    <row r="14" spans="1:10" s="9" customFormat="1" ht="12.75" hidden="1" customHeight="1" x14ac:dyDescent="0.2">
      <c r="A14" s="52" t="s">
        <v>12</v>
      </c>
      <c r="B14" s="53"/>
      <c r="C14" s="7">
        <f>SUM(C6:C13)</f>
        <v>2712123441.7199993</v>
      </c>
      <c r="D14" s="27">
        <f t="shared" ref="D14" si="2">SUM(D6:D13)</f>
        <v>3323608316.5900002</v>
      </c>
      <c r="E14" s="27">
        <f t="shared" ref="E14" si="3">SUM(E6:E13)</f>
        <v>3896167055.5699997</v>
      </c>
      <c r="F14" s="16">
        <f t="shared" ref="F14" si="4">SUM(F6:F13)</f>
        <v>572558738.98000002</v>
      </c>
      <c r="G14" s="21">
        <f t="shared" si="1"/>
        <v>117.22702209288731</v>
      </c>
      <c r="H14" s="27">
        <f t="shared" ref="H14" si="5">SUM(H6:H13)</f>
        <v>3087900924.1999993</v>
      </c>
      <c r="I14" s="27">
        <f t="shared" ref="I14" si="6">SUM(I6:I13)</f>
        <v>2939039440.2799997</v>
      </c>
      <c r="J14" s="8"/>
    </row>
    <row r="15" spans="1:10" ht="12.75" customHeight="1" x14ac:dyDescent="0.25">
      <c r="A15" s="1"/>
      <c r="B15" s="1"/>
      <c r="C15" s="1"/>
      <c r="D15" s="11"/>
      <c r="E15" s="11"/>
      <c r="F15" s="17" t="s">
        <v>3</v>
      </c>
      <c r="G15" s="17"/>
      <c r="H15" s="11"/>
      <c r="I15" s="11"/>
      <c r="J15" s="1"/>
    </row>
    <row r="16" spans="1:10" x14ac:dyDescent="0.25">
      <c r="A16" s="50"/>
      <c r="B16" s="51"/>
      <c r="C16" s="6"/>
      <c r="D16" s="28"/>
      <c r="E16" s="28"/>
      <c r="F16" s="18"/>
      <c r="G16" s="18"/>
      <c r="H16" s="28"/>
      <c r="I16" s="28"/>
      <c r="J16" s="1"/>
    </row>
    <row r="17" spans="1:10" x14ac:dyDescent="0.25">
      <c r="A17" s="30" t="s">
        <v>33</v>
      </c>
      <c r="B17" s="30"/>
      <c r="C17" s="30"/>
      <c r="D17" s="30"/>
      <c r="E17" s="30"/>
      <c r="F17" s="30"/>
      <c r="G17" s="30"/>
      <c r="H17" s="30"/>
      <c r="I17" s="30"/>
    </row>
    <row r="18" spans="1:10" ht="21.75" customHeight="1" x14ac:dyDescent="0.25">
      <c r="I18" s="63" t="s">
        <v>30</v>
      </c>
    </row>
    <row r="19" spans="1:10" ht="26.25" customHeight="1" x14ac:dyDescent="0.25">
      <c r="A19" s="36" t="s">
        <v>1</v>
      </c>
      <c r="B19" s="38" t="s">
        <v>2</v>
      </c>
      <c r="C19" s="40" t="s">
        <v>34</v>
      </c>
      <c r="D19" s="40" t="s">
        <v>35</v>
      </c>
      <c r="E19" s="40" t="s">
        <v>36</v>
      </c>
      <c r="F19" s="31" t="s">
        <v>37</v>
      </c>
      <c r="G19" s="32"/>
      <c r="H19" s="60" t="s">
        <v>25</v>
      </c>
      <c r="I19" s="60"/>
      <c r="J19" s="1"/>
    </row>
    <row r="20" spans="1:10" x14ac:dyDescent="0.25">
      <c r="A20" s="37"/>
      <c r="B20" s="39"/>
      <c r="C20" s="41"/>
      <c r="D20" s="41"/>
      <c r="E20" s="41"/>
      <c r="F20" s="19" t="s">
        <v>23</v>
      </c>
      <c r="G20" s="19" t="s">
        <v>24</v>
      </c>
      <c r="H20" s="61" t="s">
        <v>32</v>
      </c>
      <c r="I20" s="62" t="s">
        <v>38</v>
      </c>
      <c r="J20" s="1"/>
    </row>
    <row r="21" spans="1:10" s="12" customFormat="1" x14ac:dyDescent="0.25">
      <c r="A21" s="13" t="s">
        <v>15</v>
      </c>
      <c r="B21" s="14" t="s">
        <v>4</v>
      </c>
      <c r="C21" s="15">
        <v>93227.301890000002</v>
      </c>
      <c r="D21" s="15">
        <v>112801.03906</v>
      </c>
      <c r="E21" s="22">
        <v>118217.12286999999</v>
      </c>
      <c r="F21" s="22">
        <f>E21-D21</f>
        <v>5416.0838099999964</v>
      </c>
      <c r="G21" s="22">
        <f>E21/D21*100</f>
        <v>104.80144851069957</v>
      </c>
      <c r="H21" s="22">
        <v>107684.86764</v>
      </c>
      <c r="I21" s="22">
        <v>108344.21281</v>
      </c>
      <c r="J21" s="11"/>
    </row>
    <row r="22" spans="1:10" s="12" customFormat="1" ht="25.5" x14ac:dyDescent="0.25">
      <c r="A22" s="13" t="s">
        <v>16</v>
      </c>
      <c r="B22" s="14" t="s">
        <v>5</v>
      </c>
      <c r="C22" s="15">
        <v>29614.732820000001</v>
      </c>
      <c r="D22" s="15">
        <v>43116.789210000003</v>
      </c>
      <c r="E22" s="22">
        <v>50812.111550000001</v>
      </c>
      <c r="F22" s="22">
        <f t="shared" ref="F22:F28" si="7">E22-D22</f>
        <v>7695.3223399999988</v>
      </c>
      <c r="G22" s="22">
        <f t="shared" ref="G22:G29" si="8">E22/D22*100</f>
        <v>117.84762381660654</v>
      </c>
      <c r="H22" s="22">
        <v>68761.72901000001</v>
      </c>
      <c r="I22" s="22">
        <v>111407.69791</v>
      </c>
      <c r="J22" s="11"/>
    </row>
    <row r="23" spans="1:10" s="12" customFormat="1" ht="25.5" x14ac:dyDescent="0.25">
      <c r="A23" s="13" t="s">
        <v>17</v>
      </c>
      <c r="B23" s="14" t="s">
        <v>6</v>
      </c>
      <c r="C23" s="15">
        <v>3012024.1637599999</v>
      </c>
      <c r="D23" s="15">
        <v>3039117.23465</v>
      </c>
      <c r="E23" s="22">
        <v>3073714.5487899999</v>
      </c>
      <c r="F23" s="22">
        <f t="shared" si="7"/>
        <v>34597.314139999915</v>
      </c>
      <c r="G23" s="22">
        <f t="shared" si="8"/>
        <v>101.13840011650568</v>
      </c>
      <c r="H23" s="22">
        <v>3087217.6668199999</v>
      </c>
      <c r="I23" s="22">
        <v>2999829.2910199999</v>
      </c>
      <c r="J23" s="11"/>
    </row>
    <row r="24" spans="1:10" ht="38.25" x14ac:dyDescent="0.25">
      <c r="A24" s="13" t="s">
        <v>31</v>
      </c>
      <c r="B24" s="14" t="s">
        <v>7</v>
      </c>
      <c r="C24" s="15">
        <v>586173.76846000005</v>
      </c>
      <c r="D24" s="15">
        <v>698703.09505</v>
      </c>
      <c r="E24" s="22">
        <v>654160.85131000006</v>
      </c>
      <c r="F24" s="22">
        <f t="shared" si="7"/>
        <v>-44542.243739999947</v>
      </c>
      <c r="G24" s="22">
        <f t="shared" si="8"/>
        <v>93.625011245039289</v>
      </c>
      <c r="H24" s="22">
        <v>644568.88372000004</v>
      </c>
      <c r="I24" s="22">
        <v>635568.88372000004</v>
      </c>
      <c r="J24" s="1"/>
    </row>
    <row r="25" spans="1:10" ht="25.5" x14ac:dyDescent="0.25">
      <c r="A25" s="13" t="s">
        <v>19</v>
      </c>
      <c r="B25" s="14" t="s">
        <v>8</v>
      </c>
      <c r="C25" s="15">
        <v>1025246.56655</v>
      </c>
      <c r="D25" s="15">
        <v>1687679.9938699999</v>
      </c>
      <c r="E25" s="22">
        <v>1706578.8177900002</v>
      </c>
      <c r="F25" s="22">
        <f t="shared" si="7"/>
        <v>18898.823920000345</v>
      </c>
      <c r="G25" s="22">
        <f t="shared" si="8"/>
        <v>101.11981086394606</v>
      </c>
      <c r="H25" s="22">
        <v>1817392.9328000003</v>
      </c>
      <c r="I25" s="22">
        <v>411149.41880999994</v>
      </c>
      <c r="J25" s="1"/>
    </row>
    <row r="26" spans="1:10" x14ac:dyDescent="0.25">
      <c r="A26" s="13" t="s">
        <v>20</v>
      </c>
      <c r="B26" s="14" t="s">
        <v>9</v>
      </c>
      <c r="C26" s="15">
        <v>14447.00402</v>
      </c>
      <c r="D26" s="15">
        <v>16887.49151</v>
      </c>
      <c r="E26" s="22">
        <v>16238.595080000001</v>
      </c>
      <c r="F26" s="22">
        <f t="shared" si="7"/>
        <v>-648.89642999999887</v>
      </c>
      <c r="G26" s="22">
        <f t="shared" si="8"/>
        <v>96.157532161506921</v>
      </c>
      <c r="H26" s="22">
        <v>16428.595079999999</v>
      </c>
      <c r="I26" s="22">
        <v>16238.595080000001</v>
      </c>
      <c r="J26" s="1"/>
    </row>
    <row r="27" spans="1:10" ht="25.5" x14ac:dyDescent="0.25">
      <c r="A27" s="13" t="s">
        <v>21</v>
      </c>
      <c r="B27" s="14" t="s">
        <v>10</v>
      </c>
      <c r="C27" s="15">
        <v>3714.4111600000001</v>
      </c>
      <c r="D27" s="15">
        <v>4481.7800299999999</v>
      </c>
      <c r="E27" s="22">
        <v>4388.2328399999997</v>
      </c>
      <c r="F27" s="22">
        <f t="shared" si="7"/>
        <v>-93.547190000000228</v>
      </c>
      <c r="G27" s="22">
        <f t="shared" si="8"/>
        <v>97.912722414446563</v>
      </c>
      <c r="H27" s="22">
        <v>4388.3768399999999</v>
      </c>
      <c r="I27" s="22">
        <v>4444.09584</v>
      </c>
      <c r="J27" s="1"/>
    </row>
    <row r="28" spans="1:10" ht="25.5" x14ac:dyDescent="0.25">
      <c r="A28" s="13" t="s">
        <v>22</v>
      </c>
      <c r="B28" s="14" t="s">
        <v>11</v>
      </c>
      <c r="C28" s="15">
        <v>170596.65179999999</v>
      </c>
      <c r="D28" s="15">
        <v>212649.24767000001</v>
      </c>
      <c r="E28" s="22">
        <v>190112.08093999999</v>
      </c>
      <c r="F28" s="22">
        <f t="shared" si="7"/>
        <v>-22537.166730000026</v>
      </c>
      <c r="G28" s="22">
        <f t="shared" si="8"/>
        <v>89.401718098258058</v>
      </c>
      <c r="H28" s="22">
        <v>157478.01955000003</v>
      </c>
      <c r="I28" s="22">
        <v>159141.40865</v>
      </c>
      <c r="J28" s="1"/>
    </row>
    <row r="29" spans="1:10" s="9" customFormat="1" ht="12.75" customHeight="1" x14ac:dyDescent="0.2">
      <c r="A29" s="34" t="s">
        <v>12</v>
      </c>
      <c r="B29" s="35"/>
      <c r="C29" s="10">
        <v>4935044.6004600003</v>
      </c>
      <c r="D29" s="10">
        <v>5815436.67105</v>
      </c>
      <c r="E29" s="10">
        <v>5814222.3611700004</v>
      </c>
      <c r="F29" s="10">
        <f t="shared" ref="F29" si="9">SUM(F21:F28)</f>
        <v>-1214.3098799997206</v>
      </c>
      <c r="G29" s="23">
        <f t="shared" si="8"/>
        <v>99.979119196911824</v>
      </c>
      <c r="H29" s="10">
        <v>5903921.0714600002</v>
      </c>
      <c r="I29" s="10">
        <v>4446123.60384</v>
      </c>
      <c r="J29" s="8"/>
    </row>
  </sheetData>
  <mergeCells count="21">
    <mergeCell ref="A16:B16"/>
    <mergeCell ref="A14:B14"/>
    <mergeCell ref="E4:E5"/>
    <mergeCell ref="C4:C5"/>
    <mergeCell ref="D4:D5"/>
    <mergeCell ref="A4:A5"/>
    <mergeCell ref="B4:B5"/>
    <mergeCell ref="A1:I1"/>
    <mergeCell ref="A2:I2"/>
    <mergeCell ref="A3:I3"/>
    <mergeCell ref="H4:I4"/>
    <mergeCell ref="F4:G4"/>
    <mergeCell ref="A17:I17"/>
    <mergeCell ref="F19:G19"/>
    <mergeCell ref="H19:I19"/>
    <mergeCell ref="A29:B29"/>
    <mergeCell ref="A19:A20"/>
    <mergeCell ref="B19:B20"/>
    <mergeCell ref="C19:C20"/>
    <mergeCell ref="D19:D20"/>
    <mergeCell ref="E19:E20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F8D2887-376F-43CE-BE92-2D10C49EBF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40204810200000000013</vt:lpstr>
      <vt:lpstr>Лист1</vt:lpstr>
      <vt:lpstr>'40204810200000000013'!Заголовки_для_печати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dcterms:created xsi:type="dcterms:W3CDTF">2019-10-26T06:41:39Z</dcterms:created>
  <dcterms:modified xsi:type="dcterms:W3CDTF">2024-11-03T10:08:49Z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